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D58BCF09-5863-41D1-B00C-5852849227A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KORTTI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" i="1" l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AC14" i="1"/>
  <c r="O9" i="1" l="1"/>
  <c r="O4" i="1" l="1"/>
  <c r="O14" i="1" s="1"/>
  <c r="O18" i="1" l="1"/>
  <c r="O21" i="1" s="1"/>
  <c r="AE14" i="1"/>
  <c r="AD14" i="1"/>
  <c r="AB14" i="1"/>
  <c r="AA14" i="1"/>
  <c r="Z14" i="1"/>
  <c r="Y14" i="1"/>
  <c r="X14" i="1"/>
  <c r="W14" i="1"/>
  <c r="V14" i="1"/>
  <c r="U14" i="1"/>
  <c r="I19" i="1"/>
  <c r="H19" i="1"/>
  <c r="G19" i="1"/>
  <c r="F19" i="1"/>
  <c r="E19" i="1"/>
  <c r="H18" i="1"/>
  <c r="H21" i="1" s="1"/>
  <c r="G18" i="1"/>
  <c r="F18" i="1"/>
  <c r="E18" i="1"/>
  <c r="G21" i="1" l="1"/>
  <c r="K19" i="1"/>
  <c r="L19" i="1"/>
  <c r="M19" i="1"/>
  <c r="N19" i="1"/>
  <c r="I18" i="1"/>
  <c r="I21" i="1" s="1"/>
  <c r="N21" i="1" s="1"/>
  <c r="N18" i="1"/>
  <c r="D15" i="1"/>
  <c r="E21" i="1"/>
  <c r="L21" i="1" s="1"/>
  <c r="L18" i="1"/>
  <c r="F21" i="1"/>
  <c r="K18" i="1"/>
  <c r="K21" i="1" l="1"/>
  <c r="M18" i="1"/>
  <c r="M21" i="1"/>
</calcChain>
</file>

<file path=xl/sharedStrings.xml><?xml version="1.0" encoding="utf-8"?>
<sst xmlns="http://schemas.openxmlformats.org/spreadsheetml/2006/main" count="94" uniqueCount="69">
  <si>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</si>
  <si>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</si>
  <si>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</si>
  <si>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</si>
  <si>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</si>
  <si>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</si>
  <si>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</si>
  <si>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</si>
  <si>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</si>
  <si>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</si>
  <si>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</si>
  <si>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</si>
  <si>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</si>
  <si>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</si>
  <si>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</si>
  <si>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</si>
  <si>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</si>
  <si>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</si>
  <si>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</si>
  <si>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</si>
  <si>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</si>
  <si>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</si>
  <si>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</si>
  <si>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</si>
  <si>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</si>
  <si>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</si>
  <si>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</si>
  <si>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</si>
  <si>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</si>
  <si>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</si>
  <si>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</si>
  <si>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</si>
  <si>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</si>
  <si>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</si>
  <si>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</si>
  <si>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</si>
  <si>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</si>
  <si>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</si>
  <si>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</si>
  <si>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</si>
  <si>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</si>
  <si>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16.06. 2010  PeTo-Jussit - Lipottaret  2-0  (10-0, 9-0)</t>
  </si>
  <si>
    <t>11.</t>
  </si>
  <si>
    <t>OsVa</t>
  </si>
  <si>
    <t>tyttöjen superpesis</t>
  </si>
  <si>
    <t>suomensarja</t>
  </si>
  <si>
    <t>OsVa = Oulunsalon Vasama  (1910)</t>
  </si>
  <si>
    <t xml:space="preserve">  15 v   4 kk 28pv</t>
  </si>
  <si>
    <t>19.1.1995   Oulu</t>
  </si>
  <si>
    <t>Saana Sumén</t>
  </si>
  <si>
    <t>MuPS</t>
  </si>
  <si>
    <t>Lippo Juniorit = Oulun Lippo Juniorit  (2003),  kasvattajaseura</t>
  </si>
  <si>
    <t>KeKi</t>
  </si>
  <si>
    <t>KeKi = Kempeleen Kiri  (1915)</t>
  </si>
  <si>
    <t>8.  ottelu</t>
  </si>
  <si>
    <t>29.06. 2014  ViU - KeKi  1-2  (0-7, 8-6, 0-0, 3-4)</t>
  </si>
  <si>
    <t xml:space="preserve">  19 v   5 kk 10pv</t>
  </si>
  <si>
    <t>MuPS = Muhoksen Pallo-Salamat  (1969)</t>
  </si>
  <si>
    <t>4.</t>
  </si>
  <si>
    <t>Lippo Juniorit</t>
  </si>
  <si>
    <t>KPK = Kajaanin Pallokerho  (1933)</t>
  </si>
  <si>
    <t>KPK</t>
  </si>
  <si>
    <t>ykköspesis</t>
  </si>
  <si>
    <t>9.</t>
  </si>
  <si>
    <t>5.</t>
  </si>
  <si>
    <t>Kirittäret</t>
  </si>
  <si>
    <t>Kirittäret = Jyväskylän Pesis  (2004)</t>
  </si>
  <si>
    <t>play off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</si>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</sst>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3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5" fontId="1" fillId="3" borderId="0" xfId="0" applyNumberFormat="1" applyFont="1" applyFill="1"/>
    <xf numFmtId="0" fontId="1" fillId="3" borderId="7" xfId="0" applyFont="1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 applyBorder="1"/>
    <xf numFmtId="0" fontId="2" fillId="3" borderId="0" xfId="0" applyFont="1" applyFill="1"/>
    <xf numFmtId="0" fontId="2" fillId="4" borderId="2" xfId="0" applyFont="1" applyFill="1" applyBorder="1"/>
    <xf numFmtId="0" fontId="1" fillId="2" borderId="1" xfId="0" applyFont="1" applyFill="1" applyBorder="1"/>
    <xf numFmtId="0" fontId="3" fillId="2" borderId="2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3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4"/>
  <sheetViews>
    <sheetView tabSelected="1" zoomScale="97" zoomScaleNormal="97" workbookViewId="0">
      <selection activeCell="Q14" sqref="Q14"/>
    </sheetView>
  </sheetViews>
  <sheetFormatPr defaultColWidth="9.109375" defaultRowHeight="15" customHeight="1" x14ac:dyDescent="0.25"/>
  <cols>
    <col min="1" max="1" width="0.5546875" style="26" customWidth="1"/>
    <col min="2" max="3" width="6.6640625" style="80" customWidth="1"/>
    <col min="4" max="4" width="15.109375" style="81" customWidth="1"/>
    <col min="5" max="12" width="5.6640625" style="81" customWidth="1"/>
    <col min="13" max="13" width="6.33203125" style="81" customWidth="1"/>
    <col min="14" max="14" width="8.33203125" style="81" customWidth="1"/>
    <col min="15" max="15" width="0.5546875" style="81" customWidth="1"/>
    <col min="16" max="23" width="5.6640625" style="81" customWidth="1"/>
    <col min="24" max="27" width="5.6640625" style="26" customWidth="1"/>
    <col min="28" max="28" width="6.33203125" style="82" customWidth="1"/>
    <col min="29" max="29" width="2.88671875" style="26" customWidth="1"/>
    <col min="30" max="30" width="3" style="26" customWidth="1"/>
    <col min="31" max="31" width="2.6640625" style="26" customWidth="1"/>
    <col min="32" max="32" width="28.6640625" style="26" customWidth="1"/>
    <col min="33" max="33" width="6.6640625" style="26" customWidth="1"/>
    <col min="34" max="16384" width="9.109375" style="26"/>
  </cols>
  <sheetData>
    <row r="1" spans="1:38" s="10" customFormat="1" ht="15" customHeight="1" x14ac:dyDescent="0.25">
      <c r="A1" s="2"/>
      <c r="B1" s="1" t="s">
        <v>49</v>
      </c>
      <c r="C1" s="1"/>
      <c r="D1" s="3"/>
      <c r="E1" s="4" t="s">
        <v>48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5">
      <c r="A2" s="2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5">
      <c r="A3" s="2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2"/>
      <c r="B4" s="27">
        <v>2010</v>
      </c>
      <c r="C4" s="27" t="s">
        <v>42</v>
      </c>
      <c r="D4" s="28" t="s">
        <v>59</v>
      </c>
      <c r="E4" s="27">
        <v>6</v>
      </c>
      <c r="F4" s="27">
        <v>0</v>
      </c>
      <c r="G4" s="27">
        <v>0</v>
      </c>
      <c r="H4" s="27">
        <v>0</v>
      </c>
      <c r="I4" s="27">
        <v>7</v>
      </c>
      <c r="J4" s="27">
        <v>6</v>
      </c>
      <c r="K4" s="27">
        <v>0</v>
      </c>
      <c r="L4" s="27">
        <v>1</v>
      </c>
      <c r="M4" s="27">
        <v>0</v>
      </c>
      <c r="N4" s="29">
        <v>0.28000000000000003</v>
      </c>
      <c r="O4" s="25">
        <f>PRODUCT(I4/N4)</f>
        <v>24.999999999999996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2"/>
      <c r="B5" s="83">
        <v>2011</v>
      </c>
      <c r="C5" s="83"/>
      <c r="D5" s="84" t="s">
        <v>43</v>
      </c>
      <c r="E5" s="83"/>
      <c r="F5" s="85" t="s">
        <v>44</v>
      </c>
      <c r="G5" s="83"/>
      <c r="H5" s="83"/>
      <c r="I5" s="83"/>
      <c r="J5" s="83"/>
      <c r="K5" s="83"/>
      <c r="L5" s="83"/>
      <c r="M5" s="83"/>
      <c r="N5" s="86"/>
      <c r="O5" s="25">
        <v>0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2"/>
      <c r="B6" s="87">
        <v>2012</v>
      </c>
      <c r="C6" s="88"/>
      <c r="D6" s="89" t="s">
        <v>43</v>
      </c>
      <c r="E6" s="87"/>
      <c r="F6" s="90" t="s">
        <v>45</v>
      </c>
      <c r="G6" s="87"/>
      <c r="H6" s="87"/>
      <c r="I6" s="87"/>
      <c r="J6" s="87"/>
      <c r="K6" s="87"/>
      <c r="L6" s="87"/>
      <c r="M6" s="87"/>
      <c r="N6" s="91"/>
      <c r="O6" s="25">
        <v>0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2"/>
      <c r="B7" s="87">
        <v>2013</v>
      </c>
      <c r="C7" s="88"/>
      <c r="D7" s="89" t="s">
        <v>43</v>
      </c>
      <c r="E7" s="87"/>
      <c r="F7" s="90" t="s">
        <v>45</v>
      </c>
      <c r="G7" s="87"/>
      <c r="H7" s="87"/>
      <c r="I7" s="87"/>
      <c r="J7" s="87"/>
      <c r="K7" s="87"/>
      <c r="L7" s="87"/>
      <c r="M7" s="87"/>
      <c r="N7" s="91"/>
      <c r="O7" s="25">
        <v>0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2"/>
      <c r="B8" s="87">
        <v>2014</v>
      </c>
      <c r="C8" s="88"/>
      <c r="D8" s="89" t="s">
        <v>50</v>
      </c>
      <c r="E8" s="87"/>
      <c r="F8" s="90" t="s">
        <v>45</v>
      </c>
      <c r="G8" s="87"/>
      <c r="H8" s="87"/>
      <c r="I8" s="87"/>
      <c r="J8" s="87"/>
      <c r="K8" s="87"/>
      <c r="L8" s="87"/>
      <c r="M8" s="87"/>
      <c r="N8" s="91"/>
      <c r="O8" s="25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2"/>
      <c r="B9" s="27">
        <v>2014</v>
      </c>
      <c r="C9" s="27" t="s">
        <v>58</v>
      </c>
      <c r="D9" s="28" t="s">
        <v>52</v>
      </c>
      <c r="E9" s="27">
        <v>6</v>
      </c>
      <c r="F9" s="27">
        <v>0</v>
      </c>
      <c r="G9" s="27">
        <v>2</v>
      </c>
      <c r="H9" s="27">
        <v>0</v>
      </c>
      <c r="I9" s="27">
        <v>7</v>
      </c>
      <c r="J9" s="27">
        <v>1</v>
      </c>
      <c r="K9" s="27">
        <v>2</v>
      </c>
      <c r="L9" s="27">
        <v>2</v>
      </c>
      <c r="M9" s="27">
        <v>2</v>
      </c>
      <c r="N9" s="29">
        <v>0.28000000000000003</v>
      </c>
      <c r="O9" s="25">
        <f>PRODUCT(I9/N9)</f>
        <v>24.999999999999996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2"/>
      <c r="B10" s="92">
        <v>2015</v>
      </c>
      <c r="C10" s="92"/>
      <c r="D10" s="93" t="s">
        <v>61</v>
      </c>
      <c r="E10" s="92"/>
      <c r="F10" s="94" t="s">
        <v>62</v>
      </c>
      <c r="G10" s="95"/>
      <c r="H10" s="96"/>
      <c r="I10" s="92"/>
      <c r="J10" s="92"/>
      <c r="K10" s="92"/>
      <c r="L10" s="92"/>
      <c r="M10" s="92"/>
      <c r="N10" s="97"/>
      <c r="O10" s="5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98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2"/>
      <c r="B11" s="27">
        <v>2016</v>
      </c>
      <c r="C11" s="27" t="s">
        <v>63</v>
      </c>
      <c r="D11" s="28" t="s">
        <v>61</v>
      </c>
      <c r="E11" s="27">
        <v>20</v>
      </c>
      <c r="F11" s="27">
        <v>0</v>
      </c>
      <c r="G11" s="27">
        <v>13</v>
      </c>
      <c r="H11" s="27">
        <v>0</v>
      </c>
      <c r="I11" s="27">
        <v>33</v>
      </c>
      <c r="J11" s="27">
        <v>6</v>
      </c>
      <c r="K11" s="27">
        <v>3</v>
      </c>
      <c r="L11" s="27">
        <v>11</v>
      </c>
      <c r="M11" s="27">
        <v>13</v>
      </c>
      <c r="N11" s="29">
        <v>0.29699999999999999</v>
      </c>
      <c r="O11" s="25">
        <v>111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2"/>
      <c r="B12" s="27">
        <v>2017</v>
      </c>
      <c r="C12" s="27" t="s">
        <v>64</v>
      </c>
      <c r="D12" s="28" t="s">
        <v>65</v>
      </c>
      <c r="E12" s="27">
        <v>23</v>
      </c>
      <c r="F12" s="27">
        <v>0</v>
      </c>
      <c r="G12" s="27">
        <v>23</v>
      </c>
      <c r="H12" s="27">
        <v>0</v>
      </c>
      <c r="I12" s="27">
        <v>65</v>
      </c>
      <c r="J12" s="27">
        <v>8</v>
      </c>
      <c r="K12" s="27">
        <v>10</v>
      </c>
      <c r="L12" s="27">
        <v>24</v>
      </c>
      <c r="M12" s="27">
        <v>23</v>
      </c>
      <c r="N12" s="29">
        <v>0.4924</v>
      </c>
      <c r="O12" s="25">
        <v>132</v>
      </c>
      <c r="P12" s="27">
        <v>4</v>
      </c>
      <c r="Q12" s="27">
        <v>0</v>
      </c>
      <c r="R12" s="27">
        <v>5</v>
      </c>
      <c r="S12" s="27">
        <v>0</v>
      </c>
      <c r="T12" s="27">
        <v>11</v>
      </c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 t="s">
        <v>67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2"/>
      <c r="B13" s="27">
        <v>2018</v>
      </c>
      <c r="C13" s="27" t="s">
        <v>68</v>
      </c>
      <c r="D13" s="28" t="s">
        <v>65</v>
      </c>
      <c r="E13" s="27">
        <v>26</v>
      </c>
      <c r="F13" s="27">
        <v>0</v>
      </c>
      <c r="G13" s="27">
        <v>51</v>
      </c>
      <c r="H13" s="27">
        <v>4</v>
      </c>
      <c r="I13" s="27">
        <v>97</v>
      </c>
      <c r="J13" s="27">
        <v>2</v>
      </c>
      <c r="K13" s="27">
        <v>9</v>
      </c>
      <c r="L13" s="27">
        <v>35</v>
      </c>
      <c r="M13" s="27">
        <v>51</v>
      </c>
      <c r="N13" s="29">
        <v>0.50519999999999998</v>
      </c>
      <c r="O13" s="25">
        <v>132</v>
      </c>
      <c r="P13" s="27">
        <v>9</v>
      </c>
      <c r="Q13" s="27">
        <v>0</v>
      </c>
      <c r="R13" s="27">
        <v>17</v>
      </c>
      <c r="S13" s="27">
        <v>0</v>
      </c>
      <c r="T13" s="27">
        <v>25</v>
      </c>
      <c r="U13" s="30"/>
      <c r="V13" s="30"/>
      <c r="W13" s="30"/>
      <c r="X13" s="30"/>
      <c r="Y13" s="30"/>
      <c r="Z13" s="27"/>
      <c r="AA13" s="27"/>
      <c r="AB13" s="27"/>
      <c r="AC13" s="27">
        <v>1</v>
      </c>
      <c r="AD13" s="27"/>
      <c r="AE13" s="27"/>
      <c r="AF13" s="14" t="s">
        <v>67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2"/>
      <c r="B14" s="17" t="s">
        <v>9</v>
      </c>
      <c r="C14" s="18"/>
      <c r="D14" s="16"/>
      <c r="E14" s="19">
        <f>SUM(E4:E13)</f>
        <v>81</v>
      </c>
      <c r="F14" s="19">
        <f>SUM(F4:F13)</f>
        <v>0</v>
      </c>
      <c r="G14" s="19">
        <f>SUM(G4:G13)</f>
        <v>89</v>
      </c>
      <c r="H14" s="19">
        <f>SUM(H4:H13)</f>
        <v>4</v>
      </c>
      <c r="I14" s="19">
        <f>SUM(I4:I13)</f>
        <v>209</v>
      </c>
      <c r="J14" s="19">
        <f>SUM(J4:J13)</f>
        <v>23</v>
      </c>
      <c r="K14" s="19">
        <f>SUM(K4:K13)</f>
        <v>24</v>
      </c>
      <c r="L14" s="19">
        <f>SUM(L4:L13)</f>
        <v>73</v>
      </c>
      <c r="M14" s="19">
        <f>SUM(M4:M13)</f>
        <v>89</v>
      </c>
      <c r="N14" s="31">
        <f>PRODUCT(I14/O14)</f>
        <v>0.71331058020477811</v>
      </c>
      <c r="O14" s="32">
        <f>SUM(O4:O12)</f>
        <v>293</v>
      </c>
      <c r="P14" s="19">
        <f>SUM(P4:P13)</f>
        <v>13</v>
      </c>
      <c r="Q14" s="19">
        <f>SUM(Q4:Q13)</f>
        <v>0</v>
      </c>
      <c r="R14" s="19">
        <f>SUM(R4:R13)</f>
        <v>22</v>
      </c>
      <c r="S14" s="19">
        <f>SUM(S4:S13)</f>
        <v>0</v>
      </c>
      <c r="T14" s="19">
        <v>3</v>
      </c>
      <c r="U14" s="19">
        <f>SUM(U4:U12)</f>
        <v>0</v>
      </c>
      <c r="V14" s="19">
        <f>SUM(V4:V12)</f>
        <v>0</v>
      </c>
      <c r="W14" s="19">
        <f>SUM(W4:W12)</f>
        <v>0</v>
      </c>
      <c r="X14" s="19">
        <f>SUM(X4:X12)</f>
        <v>0</v>
      </c>
      <c r="Y14" s="19">
        <f>SUM(Y4:Y12)</f>
        <v>0</v>
      </c>
      <c r="Z14" s="19">
        <f>SUM(Z4:Z12)</f>
        <v>0</v>
      </c>
      <c r="AA14" s="19">
        <f>SUM(AA4:AA12)</f>
        <v>0</v>
      </c>
      <c r="AB14" s="19">
        <f>SUM(AB4:AB12)</f>
        <v>0</v>
      </c>
      <c r="AC14" s="19">
        <f>SUM(AC4:AC13)</f>
        <v>1</v>
      </c>
      <c r="AD14" s="19">
        <f>SUM(AD4:AD12)</f>
        <v>0</v>
      </c>
      <c r="AE14" s="19">
        <f>SUM(AE4:AE12)</f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5">
      <c r="A15" s="2"/>
      <c r="B15" s="28" t="s">
        <v>2</v>
      </c>
      <c r="C15" s="33"/>
      <c r="D15" s="34">
        <f>SUM(F14:H14)+((I14-F14-G14)/3)+(E14/3)+(Z14*25)+(AA14*25)+(AB14*10)+(AC14*25)+(AD14*20)+(AE14*15)</f>
        <v>185</v>
      </c>
      <c r="E15" s="2"/>
      <c r="F15" s="2"/>
      <c r="G15" s="2"/>
      <c r="H15" s="2"/>
      <c r="I15" s="2"/>
      <c r="J15" s="2"/>
      <c r="K15" s="2"/>
      <c r="L15" s="2"/>
      <c r="M15" s="2"/>
      <c r="N15" s="3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5"/>
      <c r="AC15" s="2"/>
      <c r="AD15" s="36"/>
      <c r="AE15" s="2"/>
      <c r="AF15" s="2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5"/>
      <c r="O16" s="37"/>
      <c r="P16" s="2"/>
      <c r="Q16" s="38"/>
      <c r="R16" s="2"/>
      <c r="S16" s="2"/>
      <c r="T16" s="2"/>
      <c r="U16" s="2"/>
      <c r="V16" s="2"/>
      <c r="W16" s="2"/>
      <c r="X16" s="2"/>
      <c r="Y16" s="2"/>
      <c r="Z16" s="2"/>
      <c r="AA16" s="2"/>
      <c r="AB16" s="25"/>
      <c r="AC16" s="2"/>
      <c r="AD16" s="2"/>
      <c r="AE16" s="2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2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2"/>
      <c r="K17" s="19" t="s">
        <v>25</v>
      </c>
      <c r="L17" s="19" t="s">
        <v>26</v>
      </c>
      <c r="M17" s="19" t="s">
        <v>27</v>
      </c>
      <c r="N17" s="31" t="s">
        <v>38</v>
      </c>
      <c r="O17" s="25"/>
      <c r="P17" s="41" t="s">
        <v>33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2"/>
      <c r="AC17" s="13"/>
      <c r="AD17" s="13"/>
      <c r="AE17" s="13"/>
      <c r="AF17" s="43"/>
      <c r="AG17" s="24"/>
      <c r="AH17" s="9"/>
      <c r="AI17" s="9"/>
      <c r="AJ17" s="9"/>
      <c r="AK17" s="9"/>
      <c r="AL17" s="9"/>
    </row>
    <row r="18" spans="1:38" ht="15" customHeight="1" x14ac:dyDescent="0.25">
      <c r="A18" s="2"/>
      <c r="B18" s="41" t="s">
        <v>17</v>
      </c>
      <c r="C18" s="13"/>
      <c r="D18" s="44"/>
      <c r="E18" s="27">
        <f>PRODUCT(E14)</f>
        <v>81</v>
      </c>
      <c r="F18" s="27">
        <f>PRODUCT(F14)</f>
        <v>0</v>
      </c>
      <c r="G18" s="27">
        <f>PRODUCT(G14)</f>
        <v>89</v>
      </c>
      <c r="H18" s="27">
        <f>PRODUCT(H14)</f>
        <v>4</v>
      </c>
      <c r="I18" s="27">
        <f>PRODUCT(I14)</f>
        <v>209</v>
      </c>
      <c r="J18" s="2"/>
      <c r="K18" s="45">
        <f>PRODUCT((F18+G18)/E18)</f>
        <v>1.0987654320987654</v>
      </c>
      <c r="L18" s="45">
        <f>PRODUCT(H18/E18)</f>
        <v>4.9382716049382713E-2</v>
      </c>
      <c r="M18" s="45">
        <f>PRODUCT(I18/E18)</f>
        <v>2.5802469135802468</v>
      </c>
      <c r="N18" s="29">
        <f>PRODUCT(N14)</f>
        <v>0.71331058020477811</v>
      </c>
      <c r="O18" s="25">
        <f>PRODUCT(O14)</f>
        <v>293</v>
      </c>
      <c r="P18" s="46" t="s">
        <v>34</v>
      </c>
      <c r="Q18" s="47"/>
      <c r="R18" s="47"/>
      <c r="S18" s="48" t="s">
        <v>41</v>
      </c>
      <c r="T18" s="48"/>
      <c r="U18" s="48"/>
      <c r="V18" s="48"/>
      <c r="W18" s="48"/>
      <c r="X18" s="48"/>
      <c r="Y18" s="48"/>
      <c r="Z18" s="48"/>
      <c r="AA18" s="48"/>
      <c r="AB18" s="49"/>
      <c r="AC18" s="48"/>
      <c r="AD18" s="50" t="s">
        <v>39</v>
      </c>
      <c r="AE18" s="50"/>
      <c r="AF18" s="51" t="s">
        <v>47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2"/>
      <c r="B19" s="52" t="s">
        <v>18</v>
      </c>
      <c r="C19" s="53"/>
      <c r="D19" s="54"/>
      <c r="E19" s="27">
        <f>PRODUCT(P14)</f>
        <v>13</v>
      </c>
      <c r="F19" s="27">
        <f>PRODUCT(Q14)</f>
        <v>0</v>
      </c>
      <c r="G19" s="27">
        <f>PRODUCT(R14)</f>
        <v>22</v>
      </c>
      <c r="H19" s="27">
        <f>PRODUCT(S14)</f>
        <v>0</v>
      </c>
      <c r="I19" s="27">
        <f>PRODUCT(T14)</f>
        <v>3</v>
      </c>
      <c r="J19" s="2"/>
      <c r="K19" s="45">
        <f>PRODUCT((F19+G19)/E19)</f>
        <v>1.6923076923076923</v>
      </c>
      <c r="L19" s="45">
        <f>PRODUCT(H19/E19)</f>
        <v>0</v>
      </c>
      <c r="M19" s="45">
        <f>PRODUCT(I19/E19)</f>
        <v>0.23076923076923078</v>
      </c>
      <c r="N19" s="29">
        <f>PRODUCT(I19/O19)</f>
        <v>0.15789473684210525</v>
      </c>
      <c r="O19" s="55">
        <v>19</v>
      </c>
      <c r="P19" s="56" t="s">
        <v>35</v>
      </c>
      <c r="Q19" s="57"/>
      <c r="R19" s="57"/>
      <c r="S19" s="58" t="s">
        <v>55</v>
      </c>
      <c r="T19" s="58"/>
      <c r="U19" s="58"/>
      <c r="V19" s="58"/>
      <c r="W19" s="58"/>
      <c r="X19" s="58"/>
      <c r="Y19" s="58"/>
      <c r="Z19" s="58"/>
      <c r="AA19" s="58"/>
      <c r="AB19" s="59"/>
      <c r="AC19" s="58"/>
      <c r="AD19" s="60" t="s">
        <v>54</v>
      </c>
      <c r="AE19" s="60"/>
      <c r="AF19" s="61" t="s">
        <v>56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2"/>
      <c r="B20" s="62" t="s">
        <v>19</v>
      </c>
      <c r="C20" s="63"/>
      <c r="D20" s="64"/>
      <c r="E20" s="30"/>
      <c r="F20" s="30"/>
      <c r="G20" s="30"/>
      <c r="H20" s="30"/>
      <c r="I20" s="30"/>
      <c r="J20" s="2"/>
      <c r="K20" s="65"/>
      <c r="L20" s="65"/>
      <c r="M20" s="65"/>
      <c r="N20" s="66"/>
      <c r="O20" s="25">
        <v>0</v>
      </c>
      <c r="P20" s="56" t="s">
        <v>36</v>
      </c>
      <c r="Q20" s="57"/>
      <c r="R20" s="57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8"/>
      <c r="AD20" s="58"/>
      <c r="AE20" s="60"/>
      <c r="AF20" s="61"/>
      <c r="AG20" s="24"/>
      <c r="AH20" s="9"/>
      <c r="AI20" s="9"/>
      <c r="AJ20" s="9"/>
      <c r="AK20" s="9"/>
      <c r="AL20" s="9"/>
    </row>
    <row r="21" spans="1:38" ht="15" customHeight="1" x14ac:dyDescent="0.25">
      <c r="A21" s="2"/>
      <c r="B21" s="67" t="s">
        <v>20</v>
      </c>
      <c r="C21" s="68"/>
      <c r="D21" s="69"/>
      <c r="E21" s="19">
        <f>SUM(E18:E20)</f>
        <v>94</v>
      </c>
      <c r="F21" s="19">
        <f>SUM(F18:F20)</f>
        <v>0</v>
      </c>
      <c r="G21" s="19">
        <f>SUM(G18:G20)</f>
        <v>111</v>
      </c>
      <c r="H21" s="19">
        <f>SUM(H18:H20)</f>
        <v>4</v>
      </c>
      <c r="I21" s="19">
        <f>SUM(I18:I20)</f>
        <v>212</v>
      </c>
      <c r="J21" s="2"/>
      <c r="K21" s="70">
        <f>PRODUCT((F21+G21)/E21)</f>
        <v>1.1808510638297873</v>
      </c>
      <c r="L21" s="70">
        <f>PRODUCT(H21/E21)</f>
        <v>4.2553191489361701E-2</v>
      </c>
      <c r="M21" s="70">
        <f>PRODUCT(I21/E21)</f>
        <v>2.2553191489361701</v>
      </c>
      <c r="N21" s="31">
        <f>PRODUCT(I21/O21)</f>
        <v>0.67948717948717952</v>
      </c>
      <c r="O21" s="25">
        <f>SUM(O18:O20)</f>
        <v>312</v>
      </c>
      <c r="P21" s="71" t="s">
        <v>37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73"/>
      <c r="AD21" s="73"/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3">
      <c r="A22" s="2"/>
      <c r="B22" s="36"/>
      <c r="C22" s="36"/>
      <c r="D22" s="36"/>
      <c r="E22" s="36"/>
      <c r="F22" s="36"/>
      <c r="G22" s="36"/>
      <c r="H22" s="36"/>
      <c r="I22" s="36"/>
      <c r="J22" s="2"/>
      <c r="K22" s="36"/>
      <c r="L22" s="36"/>
      <c r="M22" s="36"/>
      <c r="N22" s="35"/>
      <c r="O22" s="25"/>
      <c r="P22" s="2"/>
      <c r="Q22" s="38"/>
      <c r="R22" s="2"/>
      <c r="S22" s="2"/>
      <c r="T22" s="25"/>
      <c r="U22" s="25"/>
      <c r="V22" s="77"/>
      <c r="W22" s="2"/>
      <c r="X22" s="2"/>
      <c r="Y22" s="2"/>
      <c r="Z22" s="2"/>
      <c r="AA22" s="2"/>
      <c r="AB22" s="25"/>
      <c r="AC22" s="2"/>
      <c r="AD22" s="2"/>
      <c r="AE22" s="2"/>
      <c r="AF22" s="2"/>
      <c r="AG22" s="24"/>
      <c r="AH22" s="9"/>
      <c r="AI22" s="9"/>
      <c r="AJ22" s="9"/>
      <c r="AK22" s="9"/>
      <c r="AL22" s="9"/>
    </row>
    <row r="23" spans="1:38" ht="15" customHeight="1" x14ac:dyDescent="0.3">
      <c r="A23" s="2"/>
      <c r="B23" s="2" t="s">
        <v>40</v>
      </c>
      <c r="C23" s="2"/>
      <c r="D23" s="2" t="s">
        <v>51</v>
      </c>
      <c r="E23" s="2"/>
      <c r="F23" s="25"/>
      <c r="G23" s="2"/>
      <c r="H23" s="2"/>
      <c r="I23" s="2"/>
      <c r="J23" s="2"/>
      <c r="K23" s="2"/>
      <c r="L23" s="2"/>
      <c r="M23" s="2"/>
      <c r="N23" s="38"/>
      <c r="O23" s="25"/>
      <c r="P23" s="2"/>
      <c r="Q23" s="38"/>
      <c r="R23" s="2"/>
      <c r="S23" s="2"/>
      <c r="T23" s="25"/>
      <c r="U23" s="25"/>
      <c r="V23" s="77"/>
      <c r="W23" s="2"/>
      <c r="X23" s="2"/>
      <c r="Y23" s="2"/>
      <c r="Z23" s="2"/>
      <c r="AA23" s="2"/>
      <c r="AB23" s="25"/>
      <c r="AC23" s="2"/>
      <c r="AD23" s="2"/>
      <c r="AE23" s="2"/>
      <c r="AF23" s="39"/>
      <c r="AG23" s="24"/>
      <c r="AH23" s="9"/>
      <c r="AI23" s="9"/>
      <c r="AJ23" s="9"/>
      <c r="AK23" s="9"/>
      <c r="AL23" s="9"/>
    </row>
    <row r="24" spans="1:38" ht="15" customHeight="1" x14ac:dyDescent="0.3">
      <c r="A24" s="2"/>
      <c r="B24" s="2"/>
      <c r="C24" s="2"/>
      <c r="D24" s="2" t="s">
        <v>46</v>
      </c>
      <c r="E24" s="2"/>
      <c r="F24" s="25"/>
      <c r="G24" s="2"/>
      <c r="H24" s="2"/>
      <c r="I24" s="2"/>
      <c r="J24" s="2"/>
      <c r="K24" s="2"/>
      <c r="L24" s="2"/>
      <c r="M24" s="2"/>
      <c r="N24" s="38"/>
      <c r="O24" s="25"/>
      <c r="P24" s="2"/>
      <c r="Q24" s="38"/>
      <c r="R24" s="2"/>
      <c r="S24" s="2"/>
      <c r="T24" s="25"/>
      <c r="U24" s="25"/>
      <c r="V24" s="77"/>
      <c r="W24" s="2"/>
      <c r="X24" s="2"/>
      <c r="Y24" s="2"/>
      <c r="Z24" s="2"/>
      <c r="AA24" s="2"/>
      <c r="AB24" s="25"/>
      <c r="AC24" s="2"/>
      <c r="AD24" s="2"/>
      <c r="AE24" s="2"/>
      <c r="AF24" s="39"/>
      <c r="AG24" s="24"/>
      <c r="AH24" s="9"/>
      <c r="AI24" s="9"/>
      <c r="AJ24" s="9"/>
      <c r="AK24" s="9"/>
      <c r="AL24" s="9"/>
    </row>
    <row r="25" spans="1:38" ht="15" customHeight="1" x14ac:dyDescent="0.3">
      <c r="A25" s="2"/>
      <c r="B25" s="2"/>
      <c r="C25" s="2"/>
      <c r="D25" s="2" t="s">
        <v>57</v>
      </c>
      <c r="E25" s="2"/>
      <c r="F25" s="25"/>
      <c r="G25" s="2"/>
      <c r="H25" s="2"/>
      <c r="I25" s="2"/>
      <c r="J25" s="2"/>
      <c r="K25" s="2"/>
      <c r="L25" s="2"/>
      <c r="M25" s="2"/>
      <c r="N25" s="38"/>
      <c r="O25" s="25"/>
      <c r="P25" s="2"/>
      <c r="Q25" s="38"/>
      <c r="R25" s="2"/>
      <c r="S25" s="2"/>
      <c r="T25" s="25"/>
      <c r="U25" s="25"/>
      <c r="V25" s="77"/>
      <c r="W25" s="2"/>
      <c r="X25" s="2"/>
      <c r="Y25" s="2"/>
      <c r="Z25" s="2"/>
      <c r="AA25" s="2"/>
      <c r="AB25" s="25"/>
      <c r="AC25" s="2"/>
      <c r="AD25" s="2"/>
      <c r="AE25" s="2"/>
      <c r="AF25" s="39"/>
      <c r="AG25" s="24"/>
      <c r="AH25" s="9"/>
      <c r="AI25" s="9"/>
      <c r="AJ25" s="9"/>
      <c r="AK25" s="9"/>
      <c r="AL25" s="9"/>
    </row>
    <row r="26" spans="1:38" ht="15" customHeight="1" x14ac:dyDescent="0.3">
      <c r="A26" s="2"/>
      <c r="B26" s="2"/>
      <c r="C26" s="2"/>
      <c r="D26" s="2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38"/>
      <c r="O26" s="25"/>
      <c r="P26" s="2"/>
      <c r="Q26" s="38"/>
      <c r="R26" s="2"/>
      <c r="S26" s="2"/>
      <c r="T26" s="25"/>
      <c r="U26" s="25"/>
      <c r="V26" s="77"/>
      <c r="W26" s="2"/>
      <c r="X26" s="2"/>
      <c r="Y26" s="2"/>
      <c r="Z26" s="2"/>
      <c r="AA26" s="2"/>
      <c r="AB26" s="25"/>
      <c r="AC26" s="2"/>
      <c r="AD26" s="2"/>
      <c r="AE26" s="2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2"/>
      <c r="B27" s="2"/>
      <c r="C27" s="9"/>
      <c r="D27" s="2" t="s">
        <v>60</v>
      </c>
      <c r="E27" s="2"/>
      <c r="F27" s="2"/>
      <c r="G27" s="2"/>
      <c r="H27" s="2"/>
      <c r="I27" s="2"/>
      <c r="J27" s="2"/>
      <c r="K27" s="2"/>
      <c r="L27" s="2"/>
      <c r="M27" s="78"/>
      <c r="N27" s="78"/>
      <c r="O27" s="25"/>
      <c r="P27" s="2"/>
      <c r="Q27" s="38"/>
      <c r="R27" s="2"/>
      <c r="S27" s="25"/>
      <c r="T27" s="25"/>
      <c r="U27" s="25"/>
      <c r="V27" s="25"/>
      <c r="W27" s="2"/>
      <c r="X27" s="2"/>
      <c r="Y27" s="2"/>
      <c r="Z27" s="2"/>
      <c r="AA27" s="2"/>
      <c r="AB27" s="25"/>
      <c r="AC27" s="2"/>
      <c r="AD27" s="2"/>
      <c r="AE27" s="2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2"/>
      <c r="B28" s="2"/>
      <c r="C28" s="9"/>
      <c r="D28" s="2" t="s">
        <v>66</v>
      </c>
      <c r="E28" s="2"/>
      <c r="F28" s="2"/>
      <c r="G28" s="2"/>
      <c r="H28" s="2"/>
      <c r="I28" s="2"/>
      <c r="J28" s="2"/>
      <c r="K28" s="2"/>
      <c r="L28" s="2"/>
      <c r="M28" s="78"/>
      <c r="N28" s="78"/>
      <c r="O28" s="25"/>
      <c r="P28" s="2"/>
      <c r="Q28" s="38"/>
      <c r="R28" s="2"/>
      <c r="S28" s="25"/>
      <c r="T28" s="25"/>
      <c r="U28" s="25"/>
      <c r="V28" s="25"/>
      <c r="W28" s="2"/>
      <c r="X28" s="2"/>
      <c r="Y28" s="2"/>
      <c r="Z28" s="2"/>
      <c r="AA28" s="2"/>
      <c r="AB28" s="25"/>
      <c r="AC28" s="2"/>
      <c r="AD28" s="2"/>
      <c r="AE28" s="2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2"/>
      <c r="B29" s="2"/>
      <c r="C29" s="9"/>
      <c r="D29" s="9"/>
      <c r="E29" s="2"/>
      <c r="F29" s="2"/>
      <c r="G29" s="2"/>
      <c r="H29" s="2"/>
      <c r="I29" s="2"/>
      <c r="J29" s="2"/>
      <c r="K29" s="2"/>
      <c r="L29" s="2"/>
      <c r="M29" s="78"/>
      <c r="N29" s="78"/>
      <c r="O29" s="25"/>
      <c r="P29" s="2"/>
      <c r="Q29" s="38"/>
      <c r="R29" s="2"/>
      <c r="S29" s="25"/>
      <c r="T29" s="25"/>
      <c r="U29" s="25"/>
      <c r="V29" s="25"/>
      <c r="W29" s="2"/>
      <c r="X29" s="2"/>
      <c r="Y29" s="2"/>
      <c r="Z29" s="2"/>
      <c r="AA29" s="2"/>
      <c r="AB29" s="25"/>
      <c r="AC29" s="2"/>
      <c r="AD29" s="2"/>
      <c r="AE29" s="2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2"/>
      <c r="B30" s="2"/>
      <c r="C30" s="9"/>
      <c r="D30" s="9"/>
      <c r="E30" s="2"/>
      <c r="F30" s="2"/>
      <c r="G30" s="2"/>
      <c r="H30" s="2"/>
      <c r="I30" s="2"/>
      <c r="J30" s="2"/>
      <c r="K30" s="2"/>
      <c r="L30" s="2"/>
      <c r="M30" s="78"/>
      <c r="N30" s="78"/>
      <c r="O30" s="25"/>
      <c r="P30" s="2"/>
      <c r="Q30" s="38"/>
      <c r="R30" s="2"/>
      <c r="S30" s="25"/>
      <c r="T30" s="25"/>
      <c r="U30" s="25"/>
      <c r="V30" s="25"/>
      <c r="W30" s="2"/>
      <c r="X30" s="2"/>
      <c r="Y30" s="2"/>
      <c r="Z30" s="2"/>
      <c r="AA30" s="2"/>
      <c r="AB30" s="25"/>
      <c r="AC30" s="2"/>
      <c r="AD30" s="2"/>
      <c r="AE30" s="2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2"/>
      <c r="B31" s="2"/>
      <c r="C31" s="9"/>
      <c r="D31" s="9"/>
      <c r="E31" s="2"/>
      <c r="F31" s="2"/>
      <c r="G31" s="2"/>
      <c r="H31" s="2"/>
      <c r="I31" s="2"/>
      <c r="J31" s="2"/>
      <c r="K31" s="2"/>
      <c r="L31" s="2"/>
      <c r="M31" s="78"/>
      <c r="N31" s="78"/>
      <c r="O31" s="25"/>
      <c r="P31" s="2"/>
      <c r="Q31" s="38"/>
      <c r="R31" s="2"/>
      <c r="S31" s="25"/>
      <c r="T31" s="25"/>
      <c r="U31" s="25"/>
      <c r="V31" s="25"/>
      <c r="W31" s="2"/>
      <c r="X31" s="2"/>
      <c r="Y31" s="2"/>
      <c r="Z31" s="2"/>
      <c r="AA31" s="2"/>
      <c r="AB31" s="25"/>
      <c r="AC31" s="2"/>
      <c r="AD31" s="2"/>
      <c r="AE31" s="2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2"/>
      <c r="B32" s="2"/>
      <c r="C32" s="9"/>
      <c r="D32" s="9"/>
      <c r="E32" s="2"/>
      <c r="F32" s="2"/>
      <c r="G32" s="2"/>
      <c r="H32" s="2"/>
      <c r="I32" s="2"/>
      <c r="J32" s="2"/>
      <c r="K32" s="2"/>
      <c r="L32" s="2"/>
      <c r="M32" s="78"/>
      <c r="N32" s="78"/>
      <c r="O32" s="25"/>
      <c r="P32" s="2"/>
      <c r="Q32" s="38"/>
      <c r="R32" s="2"/>
      <c r="S32" s="25"/>
      <c r="T32" s="25"/>
      <c r="U32" s="25"/>
      <c r="V32" s="25"/>
      <c r="W32" s="2"/>
      <c r="X32" s="2"/>
      <c r="Y32" s="2"/>
      <c r="Z32" s="2"/>
      <c r="AA32" s="2"/>
      <c r="AB32" s="25"/>
      <c r="AC32" s="2"/>
      <c r="AD32" s="2"/>
      <c r="AE32" s="2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2"/>
      <c r="B33" s="2"/>
      <c r="C33" s="9"/>
      <c r="D33" s="9"/>
      <c r="E33" s="2"/>
      <c r="F33" s="2"/>
      <c r="G33" s="2"/>
      <c r="H33" s="2"/>
      <c r="I33" s="2"/>
      <c r="J33" s="2"/>
      <c r="K33" s="2"/>
      <c r="L33" s="2"/>
      <c r="M33" s="78"/>
      <c r="N33" s="78"/>
      <c r="O33" s="25"/>
      <c r="P33" s="2"/>
      <c r="Q33" s="38"/>
      <c r="R33" s="2"/>
      <c r="S33" s="25"/>
      <c r="T33" s="25"/>
      <c r="U33" s="25"/>
      <c r="V33" s="25"/>
      <c r="W33" s="2"/>
      <c r="X33" s="2"/>
      <c r="Y33" s="2"/>
      <c r="Z33" s="2"/>
      <c r="AA33" s="2"/>
      <c r="AB33" s="25"/>
      <c r="AC33" s="2"/>
      <c r="AD33" s="2"/>
      <c r="AE33" s="2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2"/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78"/>
      <c r="N34" s="78"/>
      <c r="O34" s="25"/>
      <c r="P34" s="2"/>
      <c r="Q34" s="38"/>
      <c r="R34" s="2"/>
      <c r="S34" s="25"/>
      <c r="T34" s="25"/>
      <c r="U34" s="25"/>
      <c r="V34" s="25"/>
      <c r="W34" s="2"/>
      <c r="X34" s="2"/>
      <c r="Y34" s="2"/>
      <c r="Z34" s="2"/>
      <c r="AA34" s="2"/>
      <c r="AB34" s="25"/>
      <c r="AC34" s="2"/>
      <c r="AD34" s="2"/>
      <c r="AE34" s="2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2"/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78"/>
      <c r="N35" s="78"/>
      <c r="O35" s="25"/>
      <c r="P35" s="2"/>
      <c r="Q35" s="38"/>
      <c r="R35" s="2"/>
      <c r="S35" s="25"/>
      <c r="T35" s="25"/>
      <c r="U35" s="25"/>
      <c r="V35" s="25"/>
      <c r="W35" s="2"/>
      <c r="X35" s="2"/>
      <c r="Y35" s="2"/>
      <c r="Z35" s="2"/>
      <c r="AA35" s="2"/>
      <c r="AB35" s="25"/>
      <c r="AC35" s="2"/>
      <c r="AD35" s="2"/>
      <c r="AE35" s="2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5"/>
      <c r="P36" s="2"/>
      <c r="Q36" s="38"/>
      <c r="R36" s="2"/>
      <c r="S36" s="2"/>
      <c r="T36" s="25"/>
      <c r="U36" s="25"/>
      <c r="V36" s="77"/>
      <c r="W36" s="2"/>
      <c r="X36" s="2"/>
      <c r="Y36" s="2"/>
      <c r="Z36" s="2"/>
      <c r="AA36" s="2"/>
      <c r="AB36" s="25"/>
      <c r="AC36" s="2"/>
      <c r="AD36" s="2"/>
      <c r="AE36" s="2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5"/>
      <c r="P37" s="2"/>
      <c r="Q37" s="38"/>
      <c r="R37" s="2"/>
      <c r="S37" s="2"/>
      <c r="T37" s="25"/>
      <c r="U37" s="25"/>
      <c r="V37" s="77"/>
      <c r="W37" s="2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5"/>
      <c r="P38" s="2"/>
      <c r="Q38" s="38"/>
      <c r="R38" s="2"/>
      <c r="S38" s="2"/>
      <c r="T38" s="25"/>
      <c r="U38" s="25"/>
      <c r="V38" s="77"/>
      <c r="W38" s="2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5"/>
      <c r="P39" s="2"/>
      <c r="Q39" s="38"/>
      <c r="R39" s="2"/>
      <c r="S39" s="2"/>
      <c r="T39" s="25"/>
      <c r="U39" s="25"/>
      <c r="V39" s="77"/>
      <c r="W39" s="2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5"/>
      <c r="O40" s="25"/>
      <c r="P40" s="2"/>
      <c r="Q40" s="38"/>
      <c r="R40" s="2"/>
      <c r="S40" s="2"/>
      <c r="T40" s="25"/>
      <c r="U40" s="25"/>
      <c r="V40" s="77"/>
      <c r="W40" s="2"/>
      <c r="X40" s="2"/>
      <c r="Y40" s="2"/>
      <c r="Z40" s="2"/>
      <c r="AA40" s="2"/>
      <c r="AB40" s="25"/>
      <c r="AC40" s="2"/>
      <c r="AD40" s="2"/>
      <c r="AE40" s="2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2"/>
      <c r="B41" s="2"/>
      <c r="C41" s="9"/>
      <c r="D41" s="9"/>
      <c r="E41" s="2"/>
      <c r="F41" s="2"/>
      <c r="G41" s="2"/>
      <c r="H41" s="2"/>
      <c r="I41" s="2"/>
      <c r="J41" s="2"/>
      <c r="K41" s="2"/>
      <c r="L41" s="2"/>
      <c r="M41" s="78"/>
      <c r="N41" s="35"/>
      <c r="O41" s="25"/>
      <c r="P41" s="2"/>
      <c r="Q41" s="38"/>
      <c r="R41" s="2"/>
      <c r="S41" s="25"/>
      <c r="T41" s="25"/>
      <c r="U41" s="25"/>
      <c r="V41" s="25"/>
      <c r="W41" s="2"/>
      <c r="X41" s="2"/>
      <c r="Y41" s="2"/>
      <c r="Z41" s="2"/>
      <c r="AA41" s="2"/>
      <c r="AB41" s="25"/>
      <c r="AC41" s="2"/>
      <c r="AD41" s="2"/>
      <c r="AE41" s="2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2"/>
      <c r="B42" s="2"/>
      <c r="C42" s="9"/>
      <c r="D42" s="9"/>
      <c r="E42" s="2"/>
      <c r="F42" s="2"/>
      <c r="G42" s="2"/>
      <c r="H42" s="2"/>
      <c r="I42" s="2"/>
      <c r="J42" s="2"/>
      <c r="K42" s="2"/>
      <c r="L42" s="2"/>
      <c r="M42" s="78"/>
      <c r="N42" s="78"/>
      <c r="O42" s="25"/>
      <c r="P42" s="2"/>
      <c r="Q42" s="38"/>
      <c r="R42" s="2"/>
      <c r="S42" s="25"/>
      <c r="T42" s="25"/>
      <c r="U42" s="25"/>
      <c r="V42" s="25"/>
      <c r="W42" s="2"/>
      <c r="X42" s="2"/>
      <c r="Y42" s="2"/>
      <c r="Z42" s="2"/>
      <c r="AA42" s="2"/>
      <c r="AB42" s="25"/>
      <c r="AC42" s="2"/>
      <c r="AD42" s="2"/>
      <c r="AE42" s="2"/>
      <c r="AF42" s="39"/>
      <c r="AG42" s="9"/>
      <c r="AH42" s="9"/>
      <c r="AI42" s="9"/>
      <c r="AJ42" s="9"/>
      <c r="AK42" s="9"/>
      <c r="AL42" s="9"/>
    </row>
    <row r="43" spans="1:38" ht="1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5"/>
      <c r="P43" s="2"/>
      <c r="Q43" s="38"/>
      <c r="R43" s="2"/>
      <c r="S43" s="2"/>
      <c r="T43" s="25"/>
      <c r="U43" s="25"/>
      <c r="V43" s="77"/>
      <c r="W43" s="2"/>
      <c r="X43" s="2"/>
      <c r="Y43" s="2"/>
      <c r="Z43" s="2"/>
      <c r="AA43" s="2"/>
      <c r="AB43" s="25"/>
      <c r="AC43" s="2"/>
      <c r="AD43" s="2"/>
      <c r="AE43" s="2"/>
      <c r="AF43" s="39"/>
      <c r="AG43" s="9"/>
      <c r="AH43" s="79"/>
      <c r="AI43" s="79"/>
      <c r="AJ43" s="79"/>
      <c r="AK43" s="79"/>
      <c r="AL43" s="79"/>
    </row>
    <row r="44" spans="1:38" ht="1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5"/>
      <c r="P44" s="2"/>
      <c r="Q44" s="38"/>
      <c r="R44" s="2"/>
      <c r="S44" s="2"/>
      <c r="T44" s="25"/>
      <c r="U44" s="25"/>
      <c r="V44" s="77"/>
      <c r="W44" s="2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79"/>
      <c r="AI44" s="79"/>
      <c r="AJ44" s="79"/>
      <c r="AK44" s="79"/>
      <c r="AL44" s="79"/>
    </row>
    <row r="45" spans="1:38" ht="15" customHeight="1" x14ac:dyDescent="0.3">
      <c r="A45" s="8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5"/>
      <c r="P45" s="2"/>
      <c r="Q45" s="38"/>
      <c r="R45" s="2"/>
      <c r="S45" s="2"/>
      <c r="T45" s="25"/>
      <c r="U45" s="25"/>
      <c r="V45" s="77"/>
      <c r="W45" s="2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3">
      <c r="A46" s="8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5"/>
      <c r="P46" s="2"/>
      <c r="Q46" s="38"/>
      <c r="R46" s="2"/>
      <c r="S46" s="2"/>
      <c r="T46" s="25"/>
      <c r="U46" s="25"/>
      <c r="V46" s="77"/>
      <c r="W46" s="2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3">
      <c r="A47" s="8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5"/>
      <c r="O47" s="25"/>
      <c r="P47" s="2"/>
      <c r="Q47" s="38"/>
      <c r="R47" s="2"/>
      <c r="S47" s="2"/>
      <c r="T47" s="25"/>
      <c r="U47" s="25"/>
      <c r="V47" s="77"/>
      <c r="W47" s="2"/>
      <c r="X47" s="2"/>
      <c r="Y47" s="2"/>
      <c r="Z47" s="2"/>
      <c r="AA47" s="2"/>
      <c r="AB47" s="25"/>
      <c r="AC47" s="2"/>
      <c r="AD47" s="2"/>
      <c r="AE47" s="2"/>
      <c r="AF47" s="39"/>
      <c r="AG47" s="9"/>
    </row>
    <row r="48" spans="1:38" ht="15" customHeight="1" x14ac:dyDescent="0.25">
      <c r="A48" s="80"/>
      <c r="B48" s="2"/>
      <c r="C48" s="9"/>
      <c r="D48" s="9"/>
      <c r="E48" s="2"/>
      <c r="F48" s="2"/>
      <c r="G48" s="2"/>
      <c r="H48" s="2"/>
      <c r="I48" s="2"/>
      <c r="J48" s="2"/>
      <c r="K48" s="2"/>
      <c r="L48" s="2"/>
      <c r="M48" s="78"/>
      <c r="N48" s="35"/>
      <c r="O48" s="25"/>
      <c r="P48" s="2"/>
      <c r="Q48" s="38"/>
      <c r="R48" s="2"/>
      <c r="S48" s="25"/>
      <c r="T48" s="25"/>
      <c r="U48" s="25"/>
      <c r="V48" s="25"/>
      <c r="W48" s="2"/>
      <c r="X48" s="2"/>
      <c r="Y48" s="2"/>
      <c r="Z48" s="2"/>
      <c r="AA48" s="2"/>
      <c r="AB48" s="25"/>
      <c r="AC48" s="2"/>
      <c r="AD48" s="2"/>
      <c r="AE48" s="2"/>
      <c r="AF48" s="39"/>
      <c r="AG48" s="9"/>
    </row>
    <row r="49" spans="1:33" ht="15" customHeight="1" x14ac:dyDescent="0.3">
      <c r="A49" s="8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5"/>
      <c r="P49" s="2"/>
      <c r="Q49" s="38"/>
      <c r="R49" s="2"/>
      <c r="S49" s="2"/>
      <c r="T49" s="25"/>
      <c r="U49" s="25"/>
      <c r="V49" s="77"/>
      <c r="W49" s="2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8"/>
      <c r="O50" s="25"/>
      <c r="P50" s="2"/>
      <c r="Q50" s="38"/>
      <c r="R50" s="2"/>
      <c r="S50" s="2"/>
      <c r="T50" s="25"/>
      <c r="U50" s="25"/>
      <c r="V50" s="77"/>
      <c r="W50" s="2"/>
      <c r="X50" s="2"/>
      <c r="Y50" s="2"/>
      <c r="Z50" s="2"/>
      <c r="AA50" s="2"/>
      <c r="AB50" s="25"/>
      <c r="AC50" s="2"/>
      <c r="AD50" s="2"/>
      <c r="AE50" s="2"/>
      <c r="AF50" s="39"/>
    </row>
    <row r="51" spans="1:33" ht="15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8"/>
      <c r="O51" s="25"/>
      <c r="P51" s="2"/>
      <c r="Q51" s="38"/>
      <c r="R51" s="2"/>
      <c r="S51" s="2"/>
      <c r="T51" s="25"/>
      <c r="U51" s="25"/>
      <c r="V51" s="77"/>
      <c r="W51" s="2"/>
      <c r="X51" s="2"/>
      <c r="Y51" s="2"/>
      <c r="Z51" s="2"/>
      <c r="AA51" s="2"/>
      <c r="AB51" s="25"/>
      <c r="AC51" s="2"/>
      <c r="AD51" s="2"/>
      <c r="AE51" s="2"/>
      <c r="AF51" s="39"/>
    </row>
    <row r="52" spans="1:33" ht="15" customHeight="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8"/>
      <c r="O52" s="25"/>
      <c r="P52" s="2"/>
      <c r="Q52" s="38"/>
      <c r="R52" s="2"/>
      <c r="S52" s="2"/>
      <c r="T52" s="25"/>
      <c r="U52" s="25"/>
      <c r="V52" s="77"/>
      <c r="W52" s="2"/>
      <c r="X52" s="2"/>
      <c r="Y52" s="2"/>
      <c r="Z52" s="2"/>
      <c r="AA52" s="2"/>
      <c r="AB52" s="25"/>
      <c r="AC52" s="2"/>
      <c r="AD52" s="2"/>
      <c r="AE52" s="2"/>
      <c r="AF52" s="39"/>
    </row>
    <row r="53" spans="1:33" ht="15" customHeigh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8"/>
      <c r="O53" s="25"/>
      <c r="P53" s="2"/>
      <c r="Q53" s="38"/>
      <c r="R53" s="2"/>
      <c r="S53" s="2"/>
      <c r="T53" s="25"/>
      <c r="U53" s="25"/>
      <c r="V53" s="77"/>
      <c r="W53" s="2"/>
      <c r="X53" s="2"/>
      <c r="Y53" s="2"/>
      <c r="Z53" s="2"/>
      <c r="AA53" s="2"/>
      <c r="AB53" s="25"/>
      <c r="AC53" s="2"/>
      <c r="AD53" s="2"/>
      <c r="AE53" s="2"/>
      <c r="AF53" s="39"/>
    </row>
    <row r="54" spans="1:33" ht="15" customHeigh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8"/>
      <c r="O54" s="25"/>
      <c r="P54" s="2"/>
      <c r="Q54" s="38"/>
      <c r="R54" s="2"/>
      <c r="S54" s="2"/>
      <c r="T54" s="25"/>
      <c r="U54" s="25"/>
      <c r="V54" s="77"/>
      <c r="W54" s="2"/>
      <c r="X54" s="2"/>
      <c r="Y54" s="2"/>
      <c r="Z54" s="2"/>
      <c r="AA54" s="2"/>
      <c r="AB54" s="25"/>
      <c r="AC54" s="2"/>
      <c r="AD54" s="2"/>
      <c r="AE54" s="2"/>
      <c r="AF54" s="39"/>
    </row>
  </sheetData>
  <sortState ref="D21:D22">
    <sortCondition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2018-09-28T07:21:59Z</dcterms:modified>
</cp:coreProperties>
</file>